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<sst xmlns="http://schemas.openxmlformats.org/spreadsheetml/2006/main" count="59" uniqueCount="58">
  <si>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MŰKÖDÉSI BEVÉTELEK</t>
  </si>
  <si>
    <t>részletezése</t>
  </si>
  <si>
    <t>I.        Önkormányzat Hivatala</t>
  </si>
  <si>
    <t xml:space="preserve">            Önkormányzati Igazgatás</t>
  </si>
  <si>
    <t xml:space="preserve">             Körzeti Igazgatási tevékenység</t>
  </si>
  <si>
    <t>II.       Önkorm. Szakfeladatok</t>
  </si>
  <si>
    <t xml:space="preserve">             Könyvkiadás</t>
  </si>
  <si>
    <t xml:space="preserve">             Saját ingatlan hasznosítás</t>
  </si>
  <si>
    <t>III.     Szlovák Önkormányzat</t>
  </si>
  <si>
    <t xml:space="preserve">            Múzeum</t>
  </si>
  <si>
    <t xml:space="preserve">            Művelődési  Központ tevékenysége</t>
  </si>
  <si>
    <t xml:space="preserve">            Könyvtári tevékenység</t>
  </si>
  <si>
    <t xml:space="preserve">            Idősek Háza</t>
  </si>
  <si>
    <t xml:space="preserve">            Szociális étkeztetés</t>
  </si>
  <si>
    <t xml:space="preserve">            Szlovák Iskolai étkeztetés</t>
  </si>
  <si>
    <t xml:space="preserve">            Gimnázium - Esti tagozat</t>
  </si>
  <si>
    <t xml:space="preserve">            Intézményi étkeztetés</t>
  </si>
  <si>
    <t xml:space="preserve">            Kollégiumi étkeztetés</t>
  </si>
  <si>
    <t>ÖSSZESEN</t>
  </si>
  <si>
    <t xml:space="preserve">    Óvoda</t>
  </si>
  <si>
    <t xml:space="preserve">    Szlovák Iskola</t>
  </si>
  <si>
    <t>IX. Jankó János Általános Iskola és Gimnázium</t>
  </si>
  <si>
    <t xml:space="preserve">            Idősek Klubja</t>
  </si>
  <si>
    <t xml:space="preserve">            Házi segítségnyújtás</t>
  </si>
  <si>
    <t xml:space="preserve">            Bölcsőde</t>
  </si>
  <si>
    <t xml:space="preserve">            HEFOP pályázat</t>
  </si>
  <si>
    <t xml:space="preserve">            Általános iskolai oktatás</t>
  </si>
  <si>
    <t xml:space="preserve">            Gimnázium - Nappali tagozat</t>
  </si>
  <si>
    <t>VI.   Szlovák Két Tanítási Nyelvű Ált. Isk. és Óvoda</t>
  </si>
  <si>
    <t>VII.  Művelődési Központ</t>
  </si>
  <si>
    <t xml:space="preserve">            Lapkiadás </t>
  </si>
  <si>
    <t xml:space="preserve">            Komlós Tv. </t>
  </si>
  <si>
    <t>VIII. Alapfokú művészetoktatási intézmény</t>
  </si>
  <si>
    <t xml:space="preserve">IV.    Cigány Kisebbségi Önkormányzat </t>
  </si>
  <si>
    <t>V.      Szociális Szolgáltató Központ</t>
  </si>
  <si>
    <t>Megnevezés</t>
  </si>
  <si>
    <t>Eredeti ei.</t>
  </si>
  <si>
    <t>Módosított ei.</t>
  </si>
  <si>
    <t xml:space="preserve">Teljesítés </t>
  </si>
  <si>
    <t>Teljesítés       %-a</t>
  </si>
  <si>
    <t>e Ft-ban</t>
  </si>
  <si>
    <t xml:space="preserve">             Városi kulturális és sporttevékenység</t>
  </si>
  <si>
    <r>
      <t xml:space="preserve">             </t>
    </r>
    <r>
      <rPr>
        <sz val="12"/>
        <rFont val="Times New Roman"/>
        <family val="1"/>
      </rPr>
      <t>Háziorvosi szolgálat</t>
    </r>
  </si>
  <si>
    <r>
      <t xml:space="preserve">            </t>
    </r>
    <r>
      <rPr>
        <sz val="12"/>
        <rFont val="Times New Roman"/>
        <family val="1"/>
      </rPr>
      <t>Óvodai étkeztetés</t>
    </r>
  </si>
  <si>
    <r>
      <t xml:space="preserve">         </t>
    </r>
    <r>
      <rPr>
        <sz val="12"/>
        <rFont val="Times New Roman"/>
        <family val="1"/>
      </rPr>
      <t xml:space="preserve">   Iskolai oktatás </t>
    </r>
  </si>
  <si>
    <t xml:space="preserve">            Igazgatás</t>
  </si>
  <si>
    <t xml:space="preserve">             Gyermek és ifjuságvéd. feladatok (állami gond. díj)</t>
  </si>
  <si>
    <t xml:space="preserve">             Gazdasági és területfejlesztési feladatok (ROP)</t>
  </si>
  <si>
    <t xml:space="preserve">   </t>
  </si>
  <si>
    <t xml:space="preserve">            Óvodai nevelés </t>
  </si>
  <si>
    <t xml:space="preserve">             Eseti pénzbeni szociális ellátás</t>
  </si>
  <si>
    <t xml:space="preserve">             Kisegítő mezőgazdasági szolgáltatás, park</t>
  </si>
  <si>
    <t xml:space="preserve">            Diákotthon</t>
  </si>
  <si>
    <t xml:space="preserve">             Nagylak-Tótkomlós CBC projekt</t>
  </si>
  <si>
    <t>2007. évi</t>
  </si>
  <si>
    <t>3. melléklet</t>
  </si>
  <si>
    <t xml:space="preserve">            Tanyagondnoki szolgálat</t>
  </si>
  <si>
    <t>X. Tótkomlós és térsége állati hulladék-kezelési Önk. Társ.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</si>
</sst>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;[Red]#,##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/>
    </xf>
    <xf numFmtId="175" fontId="1" fillId="0" borderId="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4" xfId="0" applyBorder="1" applyAlignment="1">
      <alignment/>
    </xf>
    <xf numFmtId="3" fontId="1" fillId="0" borderId="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28">
      <selection activeCell="C34" sqref="C34"/>
    </sheetView>
  </sheetViews>
  <sheetFormatPr defaultColWidth="9.140625" defaultRowHeight="12.75"/>
  <cols>
    <col min="1" max="1" width="60.28125" style="0" customWidth="1"/>
    <col min="2" max="2" width="14.7109375" style="0" customWidth="1"/>
    <col min="3" max="3" width="13.421875" style="0" customWidth="1"/>
    <col min="4" max="4" width="11.57421875" style="0" customWidth="1"/>
    <col min="5" max="5" width="12.140625" style="0" customWidth="1"/>
    <col min="6" max="6" width="11.8515625" style="0" customWidth="1"/>
  </cols>
  <sheetData>
    <row r="1" ht="15.75">
      <c r="E1" s="1" t="s">
        <v>55</v>
      </c>
    </row>
    <row r="2" spans="1:5" ht="18.75">
      <c r="A2" s="25" t="s">
        <v>0</v>
      </c>
      <c r="B2" s="25"/>
      <c r="C2" s="25"/>
      <c r="D2" s="25"/>
      <c r="E2" s="25"/>
    </row>
    <row r="3" spans="1:5" ht="18.75">
      <c r="A3" s="25" t="s">
        <v>1</v>
      </c>
      <c r="B3" s="25"/>
      <c r="C3" s="25"/>
      <c r="D3" s="25"/>
      <c r="E3" s="25"/>
    </row>
    <row r="4" spans="1:5" ht="18.75">
      <c r="A4" s="25" t="s">
        <v>54</v>
      </c>
      <c r="B4" s="25"/>
      <c r="C4" s="25"/>
      <c r="D4" s="25"/>
      <c r="E4" s="25"/>
    </row>
    <row r="5" spans="1:5" ht="18.75">
      <c r="A5" s="4"/>
      <c r="B5" s="4"/>
      <c r="C5" s="4"/>
      <c r="D5" s="4"/>
      <c r="E5" s="4"/>
    </row>
    <row r="6" spans="1:5" ht="18.75">
      <c r="A6" s="2"/>
      <c r="E6" s="5" t="s">
        <v>40</v>
      </c>
    </row>
    <row r="7" spans="1:5" ht="31.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</row>
    <row r="8" spans="1:5" ht="15.75">
      <c r="A8" s="8" t="s">
        <v>2</v>
      </c>
      <c r="B8" s="9">
        <f>B9+B10</f>
        <v>2770</v>
      </c>
      <c r="C8" s="9">
        <f>C9+C10</f>
        <v>8342</v>
      </c>
      <c r="D8" s="9">
        <f>D9+D10</f>
        <v>9541</v>
      </c>
      <c r="E8" s="18">
        <f>D8/C8*100</f>
        <v>114.37305202589307</v>
      </c>
    </row>
    <row r="9" spans="1:5" ht="15.75">
      <c r="A9" s="11" t="s">
        <v>3</v>
      </c>
      <c r="B9" s="12">
        <v>1430</v>
      </c>
      <c r="C9" s="12">
        <v>6252</v>
      </c>
      <c r="D9" s="12">
        <v>7464</v>
      </c>
      <c r="E9" s="17">
        <f aca="true" t="shared" si="0" ref="E9:E55">D9/C9*100</f>
        <v>119.38579654510558</v>
      </c>
    </row>
    <row r="10" spans="1:5" ht="15.75">
      <c r="A10" s="11" t="s">
        <v>4</v>
      </c>
      <c r="B10" s="12">
        <v>1340</v>
      </c>
      <c r="C10" s="12">
        <v>2090</v>
      </c>
      <c r="D10" s="12">
        <v>2077</v>
      </c>
      <c r="E10" s="17">
        <f t="shared" si="0"/>
        <v>99.377990430622</v>
      </c>
    </row>
    <row r="11" spans="1:5" ht="15.75">
      <c r="A11" s="8" t="s">
        <v>5</v>
      </c>
      <c r="B11" s="9">
        <f>B13+B14+B15+B16+B18+B20+B12+B19</f>
        <v>10591</v>
      </c>
      <c r="C11" s="9">
        <f>C13+C14+C15+C16+C18+C20+C12+C19</f>
        <v>10937</v>
      </c>
      <c r="D11" s="9">
        <f>D13+D14+D15+D16+D18+D20+D12+D19+D17</f>
        <v>11234</v>
      </c>
      <c r="E11" s="18">
        <f t="shared" si="0"/>
        <v>102.71555271098107</v>
      </c>
    </row>
    <row r="12" spans="1:5" ht="15.75">
      <c r="A12" s="11" t="s">
        <v>51</v>
      </c>
      <c r="B12" s="9"/>
      <c r="C12" s="9"/>
      <c r="D12" s="12">
        <v>65</v>
      </c>
      <c r="E12" s="18"/>
    </row>
    <row r="13" spans="1:5" ht="15.75">
      <c r="A13" s="8" t="s">
        <v>42</v>
      </c>
      <c r="B13" s="12">
        <v>2291</v>
      </c>
      <c r="C13" s="12">
        <v>2291</v>
      </c>
      <c r="D13" s="12">
        <v>2531</v>
      </c>
      <c r="E13" s="17">
        <f t="shared" si="0"/>
        <v>110.47577477084243</v>
      </c>
    </row>
    <row r="14" spans="1:5" ht="15.75">
      <c r="A14" s="11" t="s">
        <v>6</v>
      </c>
      <c r="B14" s="12">
        <v>6</v>
      </c>
      <c r="C14" s="12">
        <v>6</v>
      </c>
      <c r="D14" s="12">
        <v>14</v>
      </c>
      <c r="E14" s="17">
        <f t="shared" si="0"/>
        <v>233.33333333333334</v>
      </c>
    </row>
    <row r="15" spans="1:5" ht="15.75">
      <c r="A15" s="11" t="s">
        <v>46</v>
      </c>
      <c r="B15" s="12">
        <v>76</v>
      </c>
      <c r="C15" s="12">
        <v>172</v>
      </c>
      <c r="D15" s="12">
        <v>211</v>
      </c>
      <c r="E15" s="17">
        <f t="shared" si="0"/>
        <v>122.67441860465115</v>
      </c>
    </row>
    <row r="16" spans="1:5" ht="15.75">
      <c r="A16" s="11" t="s">
        <v>7</v>
      </c>
      <c r="B16" s="12">
        <v>4026</v>
      </c>
      <c r="C16" s="12">
        <v>4026</v>
      </c>
      <c r="D16" s="12">
        <v>4178</v>
      </c>
      <c r="E16" s="17">
        <f t="shared" si="0"/>
        <v>103.77545951316442</v>
      </c>
    </row>
    <row r="17" spans="1:5" ht="15.75">
      <c r="A17" s="11" t="s">
        <v>53</v>
      </c>
      <c r="B17" s="12"/>
      <c r="C17" s="12"/>
      <c r="D17" s="12">
        <v>363</v>
      </c>
      <c r="E17" s="17"/>
    </row>
    <row r="18" spans="1:5" ht="15.75">
      <c r="A18" s="11" t="s">
        <v>47</v>
      </c>
      <c r="B18" s="12">
        <v>692</v>
      </c>
      <c r="C18" s="12">
        <v>692</v>
      </c>
      <c r="D18" s="12"/>
      <c r="E18" s="17"/>
    </row>
    <row r="19" spans="1:5" ht="15.75">
      <c r="A19" s="11" t="s">
        <v>50</v>
      </c>
      <c r="B19" s="12"/>
      <c r="C19" s="12">
        <v>250</v>
      </c>
      <c r="D19" s="12">
        <v>329</v>
      </c>
      <c r="E19" s="17">
        <f t="shared" si="0"/>
        <v>131.6</v>
      </c>
    </row>
    <row r="20" spans="1:5" ht="15.75">
      <c r="A20" s="11" t="s">
        <v>41</v>
      </c>
      <c r="B20" s="12">
        <v>3500</v>
      </c>
      <c r="C20" s="12">
        <v>3500</v>
      </c>
      <c r="D20" s="12">
        <v>3543</v>
      </c>
      <c r="E20" s="17">
        <f t="shared" si="0"/>
        <v>101.22857142857143</v>
      </c>
    </row>
    <row r="21" spans="1:6" ht="15.75">
      <c r="A21" s="8" t="s">
        <v>8</v>
      </c>
      <c r="B21" s="9">
        <f>B23+B22</f>
        <v>40</v>
      </c>
      <c r="C21" s="9">
        <f>C23+C22</f>
        <v>240</v>
      </c>
      <c r="D21" s="9">
        <f>D23+D22</f>
        <v>338</v>
      </c>
      <c r="E21" s="18">
        <f t="shared" si="0"/>
        <v>140.83333333333334</v>
      </c>
      <c r="F21" s="19"/>
    </row>
    <row r="22" spans="1:5" ht="15.75">
      <c r="A22" s="11" t="s">
        <v>45</v>
      </c>
      <c r="B22" s="9"/>
      <c r="C22" s="12">
        <v>200</v>
      </c>
      <c r="D22" s="12">
        <v>300</v>
      </c>
      <c r="E22" s="17">
        <f t="shared" si="0"/>
        <v>150</v>
      </c>
    </row>
    <row r="23" spans="1:6" ht="15.75">
      <c r="A23" s="11" t="s">
        <v>9</v>
      </c>
      <c r="B23" s="12">
        <v>40</v>
      </c>
      <c r="C23" s="10">
        <v>40</v>
      </c>
      <c r="D23" s="10">
        <v>38</v>
      </c>
      <c r="E23" s="17">
        <f t="shared" si="0"/>
        <v>95</v>
      </c>
      <c r="F23" s="19"/>
    </row>
    <row r="24" spans="1:5" ht="15.75">
      <c r="A24" s="8" t="s">
        <v>33</v>
      </c>
      <c r="B24" s="9">
        <v>2530</v>
      </c>
      <c r="C24" s="9">
        <v>2530</v>
      </c>
      <c r="D24" s="15">
        <v>293</v>
      </c>
      <c r="E24" s="18">
        <f t="shared" si="0"/>
        <v>11.58102766798419</v>
      </c>
    </row>
    <row r="25" spans="1:5" ht="15.75">
      <c r="A25" s="8" t="s">
        <v>34</v>
      </c>
      <c r="B25" s="9">
        <f>B26+B27+B28+B29+B30</f>
        <v>27839</v>
      </c>
      <c r="C25" s="9">
        <f>+C26+C27+C28+C29+C30+C31</f>
        <v>27971</v>
      </c>
      <c r="D25" s="9">
        <f>+D26+D27+D28+D29+D30+D31</f>
        <v>28028</v>
      </c>
      <c r="E25" s="18">
        <f t="shared" si="0"/>
        <v>100.20378248900647</v>
      </c>
    </row>
    <row r="26" spans="1:5" ht="15.75">
      <c r="A26" s="11" t="s">
        <v>12</v>
      </c>
      <c r="B26" s="12">
        <v>12505</v>
      </c>
      <c r="C26" s="16">
        <v>12505</v>
      </c>
      <c r="D26" s="16">
        <v>11724</v>
      </c>
      <c r="E26" s="17">
        <f t="shared" si="0"/>
        <v>93.75449820071971</v>
      </c>
    </row>
    <row r="27" spans="1:6" ht="15.75">
      <c r="A27" s="11" t="s">
        <v>22</v>
      </c>
      <c r="B27" s="12">
        <v>3126</v>
      </c>
      <c r="C27" s="16">
        <v>3126</v>
      </c>
      <c r="D27" s="16">
        <v>559</v>
      </c>
      <c r="E27" s="17">
        <f t="shared" si="0"/>
        <v>17.882277671145232</v>
      </c>
      <c r="F27" s="20"/>
    </row>
    <row r="28" spans="1:5" ht="15.75">
      <c r="A28" s="11" t="s">
        <v>13</v>
      </c>
      <c r="B28" s="12">
        <v>9773</v>
      </c>
      <c r="C28" s="16">
        <v>9773</v>
      </c>
      <c r="D28" s="16">
        <v>12973</v>
      </c>
      <c r="E28" s="17">
        <f t="shared" si="0"/>
        <v>132.74327228077357</v>
      </c>
    </row>
    <row r="29" spans="1:5" ht="15.75">
      <c r="A29" s="11" t="s">
        <v>23</v>
      </c>
      <c r="B29" s="12">
        <v>1085</v>
      </c>
      <c r="C29" s="16">
        <v>1085</v>
      </c>
      <c r="D29" s="16">
        <v>1147</v>
      </c>
      <c r="E29" s="17">
        <f t="shared" si="0"/>
        <v>105.71428571428572</v>
      </c>
    </row>
    <row r="30" spans="1:5" ht="15.75">
      <c r="A30" s="11" t="s">
        <v>24</v>
      </c>
      <c r="B30" s="12">
        <v>1350</v>
      </c>
      <c r="C30" s="16">
        <v>1400</v>
      </c>
      <c r="D30" s="16">
        <v>1506</v>
      </c>
      <c r="E30" s="17">
        <f t="shared" si="0"/>
        <v>107.57142857142856</v>
      </c>
    </row>
    <row r="31" spans="1:5" ht="15.75">
      <c r="A31" s="11" t="s">
        <v>56</v>
      </c>
      <c r="B31" s="12" t="s">
        <v>48</v>
      </c>
      <c r="C31" s="16">
        <v>82</v>
      </c>
      <c r="D31" s="16">
        <v>119</v>
      </c>
      <c r="E31" s="17">
        <f t="shared" si="0"/>
        <v>145.1219512195122</v>
      </c>
    </row>
    <row r="32" spans="1:5" ht="15.75">
      <c r="A32" s="8" t="s">
        <v>28</v>
      </c>
      <c r="B32" s="9">
        <f>B33+B37</f>
        <v>19229</v>
      </c>
      <c r="C32" s="9">
        <f>C33+C37</f>
        <v>20613</v>
      </c>
      <c r="D32" s="9">
        <f>D33+D37</f>
        <v>13332</v>
      </c>
      <c r="E32" s="18">
        <f t="shared" si="0"/>
        <v>64.6776306214525</v>
      </c>
    </row>
    <row r="33" spans="1:5" s="3" customFormat="1" ht="15.75">
      <c r="A33" s="13" t="s">
        <v>20</v>
      </c>
      <c r="B33" s="14">
        <f>B35+B36+B34</f>
        <v>13696</v>
      </c>
      <c r="C33" s="14">
        <f>C35+C36+C34</f>
        <v>14956</v>
      </c>
      <c r="D33" s="14">
        <f>D35+D36+D34</f>
        <v>8433</v>
      </c>
      <c r="E33" s="17">
        <f t="shared" si="0"/>
        <v>56.38539716501738</v>
      </c>
    </row>
    <row r="34" spans="1:5" s="3" customFormat="1" ht="15.75">
      <c r="A34" s="13" t="s">
        <v>44</v>
      </c>
      <c r="B34" s="14"/>
      <c r="C34" s="12">
        <v>1260</v>
      </c>
      <c r="D34" s="12">
        <v>1003</v>
      </c>
      <c r="E34" s="17">
        <f t="shared" si="0"/>
        <v>79.6031746031746</v>
      </c>
    </row>
    <row r="35" spans="1:5" ht="15.75">
      <c r="A35" s="11" t="s">
        <v>14</v>
      </c>
      <c r="B35" s="12">
        <v>4766</v>
      </c>
      <c r="C35" s="12">
        <v>4766</v>
      </c>
      <c r="D35" s="12">
        <v>4807</v>
      </c>
      <c r="E35" s="17">
        <f t="shared" si="0"/>
        <v>100.86026017624843</v>
      </c>
    </row>
    <row r="36" spans="1:5" ht="15.75">
      <c r="A36" s="11" t="s">
        <v>25</v>
      </c>
      <c r="B36" s="12">
        <v>8930</v>
      </c>
      <c r="C36" s="12">
        <v>8930</v>
      </c>
      <c r="D36" s="12">
        <v>2623</v>
      </c>
      <c r="E36" s="17">
        <f t="shared" si="0"/>
        <v>29.37290033594625</v>
      </c>
    </row>
    <row r="37" spans="1:5" s="3" customFormat="1" ht="15.75">
      <c r="A37" s="13" t="s">
        <v>19</v>
      </c>
      <c r="B37" s="14">
        <f>B38+B39</f>
        <v>5533</v>
      </c>
      <c r="C37" s="12">
        <f>C38+C39</f>
        <v>5657</v>
      </c>
      <c r="D37" s="12">
        <f>D38+D39</f>
        <v>4899</v>
      </c>
      <c r="E37" s="17">
        <f t="shared" si="0"/>
        <v>86.6006717341347</v>
      </c>
    </row>
    <row r="38" spans="1:5" ht="15.75">
      <c r="A38" s="8" t="s">
        <v>43</v>
      </c>
      <c r="B38" s="12">
        <v>5533</v>
      </c>
      <c r="C38" s="12">
        <v>5533</v>
      </c>
      <c r="D38" s="12">
        <v>4775</v>
      </c>
      <c r="E38" s="17">
        <f t="shared" si="0"/>
        <v>86.3003795409362</v>
      </c>
    </row>
    <row r="39" spans="1:5" ht="15.75">
      <c r="A39" s="11" t="s">
        <v>49</v>
      </c>
      <c r="B39" s="12"/>
      <c r="C39" s="10">
        <v>124</v>
      </c>
      <c r="D39" s="10">
        <v>124</v>
      </c>
      <c r="E39" s="17">
        <f t="shared" si="0"/>
        <v>100</v>
      </c>
    </row>
    <row r="40" spans="1:5" ht="15.75">
      <c r="A40" s="8" t="s">
        <v>29</v>
      </c>
      <c r="B40" s="9">
        <f>B41+B42+B43+B44</f>
        <v>4801</v>
      </c>
      <c r="C40" s="9">
        <f>C41+C42+C43+C44</f>
        <v>5113</v>
      </c>
      <c r="D40" s="9">
        <f>D41+D42+D43+D44</f>
        <v>5631</v>
      </c>
      <c r="E40" s="18">
        <f t="shared" si="0"/>
        <v>110.1310385292392</v>
      </c>
    </row>
    <row r="41" spans="1:5" ht="15.75">
      <c r="A41" s="11" t="s">
        <v>10</v>
      </c>
      <c r="B41" s="12">
        <v>3180</v>
      </c>
      <c r="C41" s="12">
        <v>3430</v>
      </c>
      <c r="D41" s="12">
        <v>4078</v>
      </c>
      <c r="E41" s="17">
        <f t="shared" si="0"/>
        <v>118.89212827988338</v>
      </c>
    </row>
    <row r="42" spans="1:5" ht="15.75">
      <c r="A42" s="11" t="s">
        <v>11</v>
      </c>
      <c r="B42" s="12">
        <v>838</v>
      </c>
      <c r="C42" s="12">
        <v>900</v>
      </c>
      <c r="D42" s="12">
        <v>963</v>
      </c>
      <c r="E42" s="17">
        <f t="shared" si="0"/>
        <v>107</v>
      </c>
    </row>
    <row r="43" spans="1:5" ht="15.75">
      <c r="A43" s="11" t="s">
        <v>30</v>
      </c>
      <c r="B43" s="12">
        <v>638</v>
      </c>
      <c r="C43" s="10">
        <v>638</v>
      </c>
      <c r="D43" s="10">
        <v>490</v>
      </c>
      <c r="E43" s="17">
        <f t="shared" si="0"/>
        <v>76.8025078369906</v>
      </c>
    </row>
    <row r="44" spans="1:5" ht="15.75">
      <c r="A44" s="11" t="s">
        <v>31</v>
      </c>
      <c r="B44" s="12">
        <v>145</v>
      </c>
      <c r="C44" s="10">
        <v>145</v>
      </c>
      <c r="D44" s="10">
        <v>100</v>
      </c>
      <c r="E44" s="17">
        <f t="shared" si="0"/>
        <v>68.96551724137932</v>
      </c>
    </row>
    <row r="45" spans="1:5" ht="15.75">
      <c r="A45" s="8" t="s">
        <v>32</v>
      </c>
      <c r="B45" s="9">
        <v>1800</v>
      </c>
      <c r="C45" s="9">
        <v>2900</v>
      </c>
      <c r="D45" s="9">
        <v>3121</v>
      </c>
      <c r="E45" s="18">
        <f t="shared" si="0"/>
        <v>107.62068965517241</v>
      </c>
    </row>
    <row r="46" spans="1:5" ht="15.75">
      <c r="A46" s="8" t="s">
        <v>21</v>
      </c>
      <c r="B46" s="9">
        <f>B47+B48+B49+B50+B51+B52+B53</f>
        <v>20703</v>
      </c>
      <c r="C46" s="9">
        <f>C47+C48+C49+C50+C51+C52+C53</f>
        <v>21259</v>
      </c>
      <c r="D46" s="9">
        <f>D47+D48+D49+D50+D51+D52+D53</f>
        <v>17723</v>
      </c>
      <c r="E46" s="18">
        <f t="shared" si="0"/>
        <v>83.3670445458394</v>
      </c>
    </row>
    <row r="47" spans="1:5" ht="15.75">
      <c r="A47" s="11" t="s">
        <v>26</v>
      </c>
      <c r="B47" s="12">
        <v>1197</v>
      </c>
      <c r="C47" s="12">
        <v>1603</v>
      </c>
      <c r="D47" s="12">
        <v>2012</v>
      </c>
      <c r="E47" s="17">
        <f t="shared" si="0"/>
        <v>125.5146600124766</v>
      </c>
    </row>
    <row r="48" spans="1:5" ht="15.75">
      <c r="A48" s="11" t="s">
        <v>27</v>
      </c>
      <c r="B48" s="12">
        <v>370</v>
      </c>
      <c r="C48" s="10">
        <v>520</v>
      </c>
      <c r="D48" s="12">
        <v>689</v>
      </c>
      <c r="E48" s="17">
        <f t="shared" si="0"/>
        <v>132.5</v>
      </c>
    </row>
    <row r="49" spans="1:5" ht="15.75">
      <c r="A49" s="11" t="s">
        <v>15</v>
      </c>
      <c r="B49" s="12">
        <v>400</v>
      </c>
      <c r="C49" s="10">
        <v>400</v>
      </c>
      <c r="D49" s="12">
        <v>610</v>
      </c>
      <c r="E49" s="17">
        <f t="shared" si="0"/>
        <v>152.5</v>
      </c>
    </row>
    <row r="50" spans="1:5" ht="15.75">
      <c r="A50" s="11" t="s">
        <v>52</v>
      </c>
      <c r="B50" s="12"/>
      <c r="C50" s="10"/>
      <c r="D50" s="12">
        <v>7</v>
      </c>
      <c r="E50" s="17"/>
    </row>
    <row r="51" spans="1:5" ht="15.75">
      <c r="A51" s="11" t="s">
        <v>16</v>
      </c>
      <c r="B51" s="12">
        <v>11482</v>
      </c>
      <c r="C51" s="12">
        <v>11482</v>
      </c>
      <c r="D51" s="12">
        <v>12163</v>
      </c>
      <c r="E51" s="17">
        <f t="shared" si="0"/>
        <v>105.93102246995296</v>
      </c>
    </row>
    <row r="52" spans="1:5" ht="15.75">
      <c r="A52" s="11" t="s">
        <v>17</v>
      </c>
      <c r="B52" s="12">
        <v>504</v>
      </c>
      <c r="C52" s="12">
        <v>504</v>
      </c>
      <c r="D52" s="12">
        <v>393</v>
      </c>
      <c r="E52" s="17">
        <f t="shared" si="0"/>
        <v>77.97619047619048</v>
      </c>
    </row>
    <row r="53" spans="1:5" ht="15.75">
      <c r="A53" s="11" t="s">
        <v>25</v>
      </c>
      <c r="B53" s="12">
        <v>6750</v>
      </c>
      <c r="C53" s="12">
        <v>6750</v>
      </c>
      <c r="D53" s="12">
        <v>1849</v>
      </c>
      <c r="E53" s="17">
        <f t="shared" si="0"/>
        <v>27.392592592592592</v>
      </c>
    </row>
    <row r="54" spans="1:5" ht="15.75">
      <c r="A54" s="8" t="s">
        <v>57</v>
      </c>
      <c r="B54" s="12"/>
      <c r="C54" s="10"/>
      <c r="D54" s="15">
        <v>86</v>
      </c>
      <c r="E54" s="17"/>
    </row>
    <row r="55" spans="1:5" ht="15.75">
      <c r="A55" s="8" t="s">
        <v>18</v>
      </c>
      <c r="B55" s="9">
        <f>B8+B11+B21+B24+B25+B32+B40+B45+B46+B54</f>
        <v>90303</v>
      </c>
      <c r="C55" s="9">
        <f>C8+C11+C21+C24+C25+C32+C40+C45+C46+C54</f>
        <v>99905</v>
      </c>
      <c r="D55" s="9">
        <f>D8+D11+D21+D24+D25+D32+D40+D45+D46+D54</f>
        <v>89327</v>
      </c>
      <c r="E55" s="18">
        <f t="shared" si="0"/>
        <v>89.41194134427707</v>
      </c>
    </row>
    <row r="56" spans="2:4" ht="15.75">
      <c r="B56" s="21"/>
      <c r="C56" s="22"/>
      <c r="D56" s="22"/>
    </row>
    <row r="57" spans="2:4" ht="12.75">
      <c r="B57" s="23"/>
      <c r="C57" s="24"/>
      <c r="D57" s="24"/>
    </row>
  </sheetData>
  <mergeCells count="3">
    <mergeCell ref="A2:E2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2008-03-20T08:03:07Z</cp:lastPrinted>
  <dcterms:created xsi:type="dcterms:W3CDTF">2006-01-25T10:23:12Z</dcterms:created>
  <dcterms:modified xsi:type="dcterms:W3CDTF">2008-03-20T08:03:12Z</dcterms:modified>
  <cp:category/>
  <cp:version/>
  <cp:contentType/>
  <cp:contentStatus/>
</cp:coreProperties>
</file>